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<sst xmlns="http://schemas.openxmlformats.org/spreadsheetml/2006/main" count="108" uniqueCount="107">
  <si>
    <t>SREDNJA ŠKOLA LOVRE MONTIJA</t>
  </si>
  <si>
    <t>IKIČINA 30 KNIN</t>
  </si>
  <si>
    <t xml:space="preserve">                  BILJEŠKE UZ FINANCIJSKO IZVJEŠĆE</t>
  </si>
  <si>
    <t xml:space="preserve">Srednja škola Lovre Montija osnovana je podjelom S:Š: Kralja Zvonimira na 2 zasebne škole danom </t>
  </si>
  <si>
    <t>16.10.2007.Poslovanje S.Š.Lovre Montija Knin obavljalo se u staroj zgradi u Kninu koja je dijelom po</t>
  </si>
  <si>
    <t>diobenoj bilanci pripala školi Lovre Montija.</t>
  </si>
  <si>
    <t>Glavnina poslovanja odnosi se na odgojno obrazovanje učenika u sljedećim zanimanjima:gimnazija,</t>
  </si>
  <si>
    <t>Za gore navedene poslove Srednja škola Lovre Montija Knin financira se dijelom iz MZOŠ te dijelom</t>
  </si>
  <si>
    <t>iz sredstava Županije Šibensko-Kninske koji su osnov prihoda ove ustanove.</t>
  </si>
  <si>
    <t>U nastavku dajemo pregled ostvarenih prihoda i rashoda.</t>
  </si>
  <si>
    <t>PRIHODI:</t>
  </si>
  <si>
    <t>SVEUKUPNO PRIHODI:</t>
  </si>
  <si>
    <t>RASHODI:</t>
  </si>
  <si>
    <t>Ostali rashodi za zaposlene</t>
  </si>
  <si>
    <t>1.Službena putovanja</t>
  </si>
  <si>
    <t>2.Naknade za prijevozna posao i s posla</t>
  </si>
  <si>
    <t>3.Stručno usavršavanje</t>
  </si>
  <si>
    <t>1.Usluge telefona,pošte i prijevoza</t>
  </si>
  <si>
    <t>2.Usluge tek.i inv.održavanja</t>
  </si>
  <si>
    <t>3.Usluge promidžbe i informiranja</t>
  </si>
  <si>
    <t>4.Komunalne usluge</t>
  </si>
  <si>
    <t>1.Bankarske usluge i usl.platnog prometa</t>
  </si>
  <si>
    <t>SVEUKUPNI RASHODI:</t>
  </si>
  <si>
    <t>RASHODI RAZREDA 3</t>
  </si>
  <si>
    <t>RASHODI RAZREDA 4</t>
  </si>
  <si>
    <t>Prihodi od prodaje proizvoda i robe te pruženih usluga i prihodi od donacija</t>
  </si>
  <si>
    <t>AOP 107</t>
  </si>
  <si>
    <t xml:space="preserve">Prihodi od prodaje proizvoda i robe te pruženih usluga </t>
  </si>
  <si>
    <t>1. Tekuće donacije</t>
  </si>
  <si>
    <t>Donacije od pravnih i fizičkih osoba izvan općeg proračuna AOP 111</t>
  </si>
  <si>
    <t>Prihodi iz proračuna AOP 114</t>
  </si>
  <si>
    <t>Prihodi iz proračuna za financiranje redovite djelatnosti prorač.korisnika AOP 115</t>
  </si>
  <si>
    <t>1.Prihod za financ.rashoda poslovanja - plaće MZOŠ</t>
  </si>
  <si>
    <t>2.Prihodi za financiranje rashoda za nabavu nefinancijske imovine - prih.od Županije</t>
  </si>
  <si>
    <t xml:space="preserve">1.Prihodi od pruženih usluga </t>
  </si>
  <si>
    <t>I.RASHODI ZA ZAPOSLENE AOP 133</t>
  </si>
  <si>
    <t>Ostali rashodi za zaposlene AOP 139</t>
  </si>
  <si>
    <t>Doprinosi na plaće AOP 141</t>
  </si>
  <si>
    <t xml:space="preserve">Doprinosi za obvezno zdravstveno osiguranje </t>
  </si>
  <si>
    <t>Doprinosi za osiguranje u slučaju nezaposlenosti</t>
  </si>
  <si>
    <t>II.MATERIJALNI RASHODI AOP 145</t>
  </si>
  <si>
    <t>Naknade troškova zaposlenima AOP 146</t>
  </si>
  <si>
    <t>4.Ostale naknade troškova zaposlenima</t>
  </si>
  <si>
    <t>Rashodi za materijal i energiju AOP 151</t>
  </si>
  <si>
    <t>1.Uredski materijal i ostali materijalni rashodi</t>
  </si>
  <si>
    <t>3.Energija</t>
  </si>
  <si>
    <t>4.Mat.i dij.za tek.i inv.održavanje</t>
  </si>
  <si>
    <t>Rashodi za usluge AOP 159</t>
  </si>
  <si>
    <t>Naknade troškova osobama izvan radnog odnosa AOP 169</t>
  </si>
  <si>
    <t>1.Naknade troškova osobama izvan radnog odnosa</t>
  </si>
  <si>
    <t>Ostali nespomenuti rashodi poslovanja AOP 171</t>
  </si>
  <si>
    <t>III.FINANCIJSKI RASHODI AOP 178</t>
  </si>
  <si>
    <t>IV.NAKNADE GRAĐANIMA I KUĆANST. NA TEM.OSIG.I DR.NAKNADE AOP 217</t>
  </si>
  <si>
    <t>1.Naknade građanima i kućanst.u novcu</t>
  </si>
  <si>
    <t>V.RASHODI ZA NABAVU NEFINANCIJSKE IMOVINE AOP 303</t>
  </si>
  <si>
    <t>Rashodi za nabavu proizvedene dugotrajne imovine AOP 318</t>
  </si>
  <si>
    <t>OBVEZE</t>
  </si>
  <si>
    <t>rezultat poslovanja:</t>
  </si>
  <si>
    <t>AOP 090</t>
  </si>
  <si>
    <t>Prihodi od upravnih i administrativnih pristojbi, pristojbi po pos.prop. i nakn.</t>
  </si>
  <si>
    <t>Ostali nespomenuti prihodi</t>
  </si>
  <si>
    <t xml:space="preserve">a) tekuće donacije </t>
  </si>
  <si>
    <t>Plaće za redovan rad</t>
  </si>
  <si>
    <t>Plaće bruto AOP 134</t>
  </si>
  <si>
    <t>Ostali financijski rashodi AOP 192</t>
  </si>
  <si>
    <t>Mirko Antunović</t>
  </si>
  <si>
    <t>voditelj računovodstva:</t>
  </si>
  <si>
    <t>Slavica Stojak</t>
  </si>
  <si>
    <t>ekonomska struka, trgovačka struka, poljoprivredna struka i pomoćni cvjećar.</t>
  </si>
  <si>
    <t>a)ovjera svjedodžbi</t>
  </si>
  <si>
    <t>b)najam dvorane</t>
  </si>
  <si>
    <t>5.Intelektualne i osobne usluge</t>
  </si>
  <si>
    <t>6.Računalne usluge</t>
  </si>
  <si>
    <t>7.Ostale usluge</t>
  </si>
  <si>
    <t>1.Ostali nespomenuti rashodi poslovanja</t>
  </si>
  <si>
    <t>Postrojenja i oprema AOP 324</t>
  </si>
  <si>
    <t>1.Uredska oprema i namještaj</t>
  </si>
  <si>
    <t xml:space="preserve">2.Komunikacijska oprema </t>
  </si>
  <si>
    <t>Knjige AOP 338</t>
  </si>
  <si>
    <t>1.Knjige</t>
  </si>
  <si>
    <t>ravnatelj:</t>
  </si>
  <si>
    <t xml:space="preserve">       ZA RAZDOBLJE SIJEČANJ-PROSINAC 2014. GODINE</t>
  </si>
  <si>
    <t>2014.</t>
  </si>
  <si>
    <t>stva Hrvatskog zavoda za zapošljavanje za djelatnika koji ima ugovor o volontiranju;</t>
  </si>
  <si>
    <t>i 0,00 kn je stanje blagajne na kraju godine.</t>
  </si>
  <si>
    <t xml:space="preserve">Stanje novčanih sredstava na kraju tromjesječja iznosi 3 637,88 kn od toga:805,47 kn su sred-  </t>
  </si>
  <si>
    <t>2 830,60 kn su učenička sredstva namjenjena maturalnoj zabav; 1,81 kn kamate.</t>
  </si>
  <si>
    <t>imirenje u siječnju mjesecu. Iznos od  kn odnosi se na obveze za ostale naknade plaća</t>
  </si>
  <si>
    <t>Dio sredstava 2 615,11 kn vraćeno je HZZZ - u jer je završen volonterski rad. Te je</t>
  </si>
  <si>
    <t>805,47 kn bit će plaćeni u sjećnju mjesecu 2015. sredstva volontera i kamate 1,81 kn</t>
  </si>
  <si>
    <t>koje će biti uplaćeno u 2015.</t>
  </si>
  <si>
    <t>Plaće za prekovremeni rad</t>
  </si>
  <si>
    <t>Plaće za posebne uvjete rada</t>
  </si>
  <si>
    <t>5.Sitan inventar</t>
  </si>
  <si>
    <t>6. Službena, radna i zaštitna odjeća i obuća</t>
  </si>
  <si>
    <t>5.Zdravstvene usluge</t>
  </si>
  <si>
    <t>2.Reprezentacija</t>
  </si>
  <si>
    <t>3.Pristojbe i naknade</t>
  </si>
  <si>
    <t>4.Ostali nespomenuti rashodi poslovanja</t>
  </si>
  <si>
    <t>Financijski rezultat Srednje škole Lovre Montija za razdoblje I-XII 2014.godine  je    153,00        kn.</t>
  </si>
  <si>
    <t>Sastoji se od  153,00 kn sredstava pomoći prenesenih iz ranijeg razdoblja.</t>
  </si>
  <si>
    <t>FINANCIJSKI REZULTAT AOP 604:</t>
  </si>
  <si>
    <t>Stanje obveza na kraju izvještajnog razdoblja iznosi  90920 kn. Od toga obveze za materijalne</t>
  </si>
  <si>
    <t>iznose  21984 kn. Iznos od  kn stanje ostalih obveza na kraju izvještajnog razdoblja -očekuje se</t>
  </si>
  <si>
    <t xml:space="preserve">rashode iznose 66044 kn, za financijske rashode 62 kn tekuće obveze u iznosu od </t>
  </si>
  <si>
    <t xml:space="preserve">2830 kn odnose se na sredstva učenika za maturalnu zabavu  obveze za nefinancijsku imovinu </t>
  </si>
  <si>
    <t>djelatnik promijenio radni odnos, a ista su prošla evidenciju županijskog proračuna.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</si>
</sst>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2" fontId="2" fillId="0" borderId="0" xfId="0" applyNumberFormat="1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PageLayoutView="0" workbookViewId="0" topLeftCell="A94">
      <selection activeCell="A110" sqref="A110:IV110"/>
    </sheetView>
  </sheetViews>
  <sheetFormatPr defaultColWidth="9.140625" defaultRowHeight="12.75"/>
  <cols>
    <col min="7" max="7" width="14.8515625" style="0" customWidth="1"/>
    <col min="8" max="8" width="12.8515625" style="0" customWidth="1"/>
  </cols>
  <sheetData>
    <row r="1" spans="1:7" ht="12.75">
      <c r="A1" t="s">
        <v>0</v>
      </c>
      <c r="G1" s="1"/>
    </row>
    <row r="2" ht="12.75">
      <c r="A2" t="s">
        <v>1</v>
      </c>
    </row>
    <row r="5" ht="12.75">
      <c r="B5" t="s">
        <v>2</v>
      </c>
    </row>
    <row r="6" ht="12.75">
      <c r="B6" t="s">
        <v>81</v>
      </c>
    </row>
    <row r="9" ht="12.75">
      <c r="A9" t="s">
        <v>3</v>
      </c>
    </row>
    <row r="10" ht="12.75">
      <c r="A10" t="s">
        <v>4</v>
      </c>
    </row>
    <row r="11" ht="12.75">
      <c r="A11" t="s">
        <v>5</v>
      </c>
    </row>
    <row r="13" ht="12.75">
      <c r="A13" t="s">
        <v>6</v>
      </c>
    </row>
    <row r="14" ht="12.75">
      <c r="A14" t="s">
        <v>68</v>
      </c>
    </row>
    <row r="16" ht="12.75">
      <c r="A16" t="s">
        <v>7</v>
      </c>
    </row>
    <row r="17" ht="12.75">
      <c r="A17" t="s">
        <v>8</v>
      </c>
    </row>
    <row r="19" ht="12.75">
      <c r="A19" t="s">
        <v>9</v>
      </c>
    </row>
    <row r="24" ht="12.75">
      <c r="H24" s="5" t="s">
        <v>82</v>
      </c>
    </row>
    <row r="25" spans="1:8" ht="12.75">
      <c r="A25" s="1" t="s">
        <v>10</v>
      </c>
      <c r="B25" s="1"/>
      <c r="H25" s="1"/>
    </row>
    <row r="26" spans="1:8" ht="12.75">
      <c r="A26" s="1"/>
      <c r="B26" s="1"/>
      <c r="H26" s="1"/>
    </row>
    <row r="28" spans="1:5" ht="12.75">
      <c r="A28" s="2"/>
      <c r="B28" s="2"/>
      <c r="C28" s="2"/>
      <c r="D28" s="2"/>
      <c r="E28" s="2"/>
    </row>
    <row r="29" spans="1:8" ht="12.75">
      <c r="A29" s="1" t="s">
        <v>59</v>
      </c>
      <c r="B29" s="1"/>
      <c r="C29" s="1"/>
      <c r="D29" s="1"/>
      <c r="E29" s="1"/>
      <c r="F29" s="1"/>
      <c r="G29" s="1"/>
      <c r="H29" s="1">
        <f>SUM(H31)</f>
        <v>60272</v>
      </c>
    </row>
    <row r="30" spans="1:7" ht="12.75">
      <c r="A30" s="1" t="s">
        <v>58</v>
      </c>
      <c r="B30" s="1"/>
      <c r="C30" s="1"/>
      <c r="D30" s="1"/>
      <c r="E30" s="1"/>
      <c r="F30" s="1"/>
      <c r="G30" s="1"/>
    </row>
    <row r="31" spans="1:8" ht="12.75">
      <c r="A31" s="2" t="s">
        <v>60</v>
      </c>
      <c r="B31" s="1"/>
      <c r="C31" s="1"/>
      <c r="D31" s="1"/>
      <c r="E31" s="1"/>
      <c r="F31" s="1"/>
      <c r="G31" s="1"/>
      <c r="H31">
        <v>60272</v>
      </c>
    </row>
    <row r="33" spans="1:8" ht="12.75">
      <c r="A33" s="1" t="s">
        <v>25</v>
      </c>
      <c r="B33" s="1"/>
      <c r="C33" s="1"/>
      <c r="D33" s="1"/>
      <c r="E33" s="1"/>
      <c r="F33" s="1"/>
      <c r="G33" s="1"/>
      <c r="H33" s="1">
        <f>SUM(H35+H40)</f>
        <v>57751</v>
      </c>
    </row>
    <row r="34" spans="1:8" ht="12.75">
      <c r="A34" s="1" t="s">
        <v>26</v>
      </c>
      <c r="B34" s="1"/>
      <c r="C34" s="1"/>
      <c r="D34" s="1"/>
      <c r="E34" s="1"/>
      <c r="F34" s="1"/>
      <c r="G34" s="1"/>
      <c r="H34" s="1"/>
    </row>
    <row r="35" spans="1:8" s="2" customFormat="1" ht="12.75">
      <c r="A35" s="2" t="s">
        <v>27</v>
      </c>
      <c r="H35" s="1">
        <f>SUM(H36)</f>
        <v>57751</v>
      </c>
    </row>
    <row r="36" spans="1:8" s="2" customFormat="1" ht="12.75">
      <c r="A36" s="2" t="s">
        <v>34</v>
      </c>
      <c r="H36" s="2">
        <f>SUM(H37:H38)</f>
        <v>57751</v>
      </c>
    </row>
    <row r="37" spans="1:8" s="2" customFormat="1" ht="12.75">
      <c r="A37" s="2" t="s">
        <v>69</v>
      </c>
      <c r="H37" s="2">
        <v>5200</v>
      </c>
    </row>
    <row r="38" spans="1:8" s="2" customFormat="1" ht="12.75">
      <c r="A38" s="2" t="s">
        <v>70</v>
      </c>
      <c r="H38" s="2">
        <v>52551</v>
      </c>
    </row>
    <row r="39" s="2" customFormat="1" ht="12.75"/>
    <row r="40" spans="1:8" s="1" customFormat="1" ht="12.75">
      <c r="A40" s="1" t="s">
        <v>29</v>
      </c>
      <c r="H40" s="1">
        <f>SUM(H41)</f>
        <v>0</v>
      </c>
    </row>
    <row r="41" spans="1:8" s="2" customFormat="1" ht="12.75">
      <c r="A41" s="2" t="s">
        <v>28</v>
      </c>
      <c r="H41" s="2">
        <f>SUM(H42)</f>
        <v>0</v>
      </c>
    </row>
    <row r="42" spans="1:8" ht="12.75">
      <c r="A42" s="2" t="s">
        <v>61</v>
      </c>
      <c r="H42" s="2">
        <v>0</v>
      </c>
    </row>
    <row r="44" spans="1:8" s="1" customFormat="1" ht="12.75">
      <c r="A44" s="1" t="s">
        <v>30</v>
      </c>
      <c r="H44" s="1">
        <f>SUM(H45)</f>
        <v>6854133</v>
      </c>
    </row>
    <row r="45" spans="1:8" ht="12.75">
      <c r="A45" t="s">
        <v>31</v>
      </c>
      <c r="H45" s="4">
        <f>SUM(H46+H47)</f>
        <v>6854133</v>
      </c>
    </row>
    <row r="46" spans="1:8" ht="12.75">
      <c r="A46" t="s">
        <v>32</v>
      </c>
      <c r="H46">
        <v>5593630</v>
      </c>
    </row>
    <row r="47" spans="1:8" ht="12.75">
      <c r="A47" t="s">
        <v>33</v>
      </c>
      <c r="H47">
        <v>1260503</v>
      </c>
    </row>
    <row r="51" spans="1:8" ht="15.75">
      <c r="A51" s="1" t="s">
        <v>11</v>
      </c>
      <c r="B51" s="1"/>
      <c r="C51" s="1"/>
      <c r="H51" s="3">
        <v>6972158</v>
      </c>
    </row>
    <row r="56" ht="12.75">
      <c r="H56" s="5"/>
    </row>
    <row r="57" spans="1:8" ht="12.75">
      <c r="A57" s="1" t="s">
        <v>12</v>
      </c>
      <c r="H57" s="5" t="s">
        <v>82</v>
      </c>
    </row>
    <row r="58" ht="12.75">
      <c r="A58" s="1"/>
    </row>
    <row r="60" spans="1:8" ht="12.75">
      <c r="A60" s="1" t="s">
        <v>35</v>
      </c>
      <c r="B60" s="1"/>
      <c r="C60" s="1"/>
      <c r="D60" s="1"/>
      <c r="E60" s="1"/>
      <c r="F60" s="1"/>
      <c r="G60" s="1"/>
      <c r="H60" s="1">
        <f>SUM(H61+H66+H69)</f>
        <v>5589670</v>
      </c>
    </row>
    <row r="61" spans="1:8" ht="12.75">
      <c r="A61" t="s">
        <v>63</v>
      </c>
      <c r="H61">
        <f>SUM(H62:H64)</f>
        <v>4755246</v>
      </c>
    </row>
    <row r="62" spans="1:8" ht="12.75">
      <c r="A62" t="s">
        <v>62</v>
      </c>
      <c r="H62">
        <v>4506065</v>
      </c>
    </row>
    <row r="63" spans="1:8" ht="12.75">
      <c r="A63" t="s">
        <v>91</v>
      </c>
      <c r="H63">
        <v>76076</v>
      </c>
    </row>
    <row r="64" spans="1:8" ht="12.75">
      <c r="A64" t="s">
        <v>92</v>
      </c>
      <c r="H64">
        <v>173105</v>
      </c>
    </row>
    <row r="66" spans="1:8" ht="12.75">
      <c r="A66" s="1" t="s">
        <v>36</v>
      </c>
      <c r="B66" s="1"/>
      <c r="C66" s="1"/>
      <c r="D66" s="1"/>
      <c r="E66" s="1"/>
      <c r="H66" s="1">
        <f>SUM(H67)</f>
        <v>44728</v>
      </c>
    </row>
    <row r="67" spans="1:8" ht="12.75">
      <c r="A67" t="s">
        <v>13</v>
      </c>
      <c r="H67" s="6">
        <v>44728</v>
      </c>
    </row>
    <row r="68" ht="12.75">
      <c r="H68" s="6"/>
    </row>
    <row r="69" spans="1:8" s="1" customFormat="1" ht="12.75">
      <c r="A69" s="1" t="s">
        <v>37</v>
      </c>
      <c r="H69" s="4">
        <f>SUM(H70+H71)</f>
        <v>789696</v>
      </c>
    </row>
    <row r="70" spans="1:8" ht="12.75">
      <c r="A70" t="s">
        <v>38</v>
      </c>
      <c r="H70">
        <v>705643</v>
      </c>
    </row>
    <row r="71" spans="1:8" ht="12.75">
      <c r="A71" t="s">
        <v>39</v>
      </c>
      <c r="H71">
        <v>84053</v>
      </c>
    </row>
    <row r="74" ht="11.25" customHeight="1"/>
    <row r="75" spans="1:8" s="1" customFormat="1" ht="12.75">
      <c r="A75" s="1" t="s">
        <v>40</v>
      </c>
      <c r="H75" s="1">
        <f>SUM(H78+H84+H91+H101+H104)</f>
        <v>1343430</v>
      </c>
    </row>
    <row r="76" s="1" customFormat="1" ht="12.75"/>
    <row r="77" s="1" customFormat="1" ht="12.75"/>
    <row r="78" spans="1:8" ht="12.75">
      <c r="A78" t="s">
        <v>41</v>
      </c>
      <c r="H78" s="1">
        <f>SUM(H79+H80+H81+H82)</f>
        <v>353935</v>
      </c>
    </row>
    <row r="79" spans="1:8" ht="12.75">
      <c r="A79" t="s">
        <v>14</v>
      </c>
      <c r="H79">
        <v>24937</v>
      </c>
    </row>
    <row r="80" spans="1:8" ht="12.75">
      <c r="A80" t="s">
        <v>15</v>
      </c>
      <c r="H80">
        <v>324004</v>
      </c>
    </row>
    <row r="81" spans="1:8" ht="12.75">
      <c r="A81" t="s">
        <v>16</v>
      </c>
      <c r="H81">
        <v>570</v>
      </c>
    </row>
    <row r="82" spans="1:8" ht="12.75">
      <c r="A82" t="s">
        <v>42</v>
      </c>
      <c r="H82">
        <v>4424</v>
      </c>
    </row>
    <row r="84" spans="1:8" s="1" customFormat="1" ht="12.75">
      <c r="A84" s="1" t="s">
        <v>43</v>
      </c>
      <c r="H84" s="1">
        <f>SUM(H85:H89)</f>
        <v>805458</v>
      </c>
    </row>
    <row r="85" spans="1:8" ht="12.75">
      <c r="A85" t="s">
        <v>44</v>
      </c>
      <c r="H85">
        <v>71836</v>
      </c>
    </row>
    <row r="86" spans="1:8" ht="12.75">
      <c r="A86" t="s">
        <v>45</v>
      </c>
      <c r="H86">
        <v>680331</v>
      </c>
    </row>
    <row r="87" spans="1:8" ht="12.75">
      <c r="A87" t="s">
        <v>46</v>
      </c>
      <c r="H87">
        <v>38882</v>
      </c>
    </row>
    <row r="88" spans="1:8" ht="12.75">
      <c r="A88" t="s">
        <v>93</v>
      </c>
      <c r="H88">
        <v>6839</v>
      </c>
    </row>
    <row r="89" spans="1:8" ht="12.75">
      <c r="A89" t="s">
        <v>94</v>
      </c>
      <c r="H89">
        <v>7570</v>
      </c>
    </row>
    <row r="91" spans="1:8" s="1" customFormat="1" ht="12.75">
      <c r="A91" s="1" t="s">
        <v>47</v>
      </c>
      <c r="H91" s="1">
        <f>SUM(H92:H99)</f>
        <v>141171</v>
      </c>
    </row>
    <row r="92" spans="1:8" ht="12.75">
      <c r="A92" t="s">
        <v>17</v>
      </c>
      <c r="H92">
        <v>14657</v>
      </c>
    </row>
    <row r="93" spans="1:8" ht="12.75">
      <c r="A93" t="s">
        <v>18</v>
      </c>
      <c r="H93">
        <v>67324</v>
      </c>
    </row>
    <row r="94" spans="1:8" ht="12.75">
      <c r="A94" t="s">
        <v>19</v>
      </c>
      <c r="H94">
        <v>1920</v>
      </c>
    </row>
    <row r="95" spans="1:8" ht="12.75">
      <c r="A95" t="s">
        <v>20</v>
      </c>
      <c r="H95">
        <v>36700</v>
      </c>
    </row>
    <row r="96" spans="1:8" ht="12.75">
      <c r="A96" t="s">
        <v>95</v>
      </c>
      <c r="H96">
        <v>4200</v>
      </c>
    </row>
    <row r="97" spans="1:8" ht="12.75">
      <c r="A97" t="s">
        <v>71</v>
      </c>
      <c r="H97">
        <v>3960</v>
      </c>
    </row>
    <row r="98" spans="1:8" ht="12.75">
      <c r="A98" t="s">
        <v>72</v>
      </c>
      <c r="H98">
        <v>12360</v>
      </c>
    </row>
    <row r="99" spans="1:8" ht="12.75">
      <c r="A99" t="s">
        <v>73</v>
      </c>
      <c r="H99">
        <v>50</v>
      </c>
    </row>
    <row r="101" spans="1:8" s="1" customFormat="1" ht="12.75">
      <c r="A101" s="1" t="s">
        <v>48</v>
      </c>
      <c r="H101" s="1">
        <f>SUM(H102)</f>
        <v>22214</v>
      </c>
    </row>
    <row r="102" spans="1:8" ht="12.75">
      <c r="A102" t="s">
        <v>49</v>
      </c>
      <c r="H102">
        <v>22214</v>
      </c>
    </row>
    <row r="104" spans="1:8" s="1" customFormat="1" ht="12.75">
      <c r="A104" s="1" t="s">
        <v>50</v>
      </c>
      <c r="H104" s="1">
        <f>SUM(H105:H107)</f>
        <v>20652</v>
      </c>
    </row>
    <row r="105" spans="1:8" ht="12.75">
      <c r="A105" t="s">
        <v>74</v>
      </c>
      <c r="H105">
        <v>18863</v>
      </c>
    </row>
    <row r="106" spans="1:8" ht="12.75">
      <c r="A106" t="s">
        <v>96</v>
      </c>
      <c r="H106">
        <v>1589</v>
      </c>
    </row>
    <row r="107" spans="1:8" ht="12.75">
      <c r="A107" t="s">
        <v>97</v>
      </c>
      <c r="H107">
        <v>200</v>
      </c>
    </row>
    <row r="108" spans="1:8" ht="12.75">
      <c r="A108" t="s">
        <v>98</v>
      </c>
      <c r="H108">
        <v>17074</v>
      </c>
    </row>
    <row r="113" spans="1:8" ht="12.75">
      <c r="A113" s="1" t="s">
        <v>51</v>
      </c>
      <c r="B113" s="1"/>
      <c r="C113" s="1"/>
      <c r="D113" s="1"/>
      <c r="E113" s="1"/>
      <c r="F113" s="1"/>
      <c r="G113" s="1"/>
      <c r="H113" s="1">
        <f>SUM(H115)</f>
        <v>3377</v>
      </c>
    </row>
    <row r="115" spans="1:8" s="1" customFormat="1" ht="12.75">
      <c r="A115" s="1" t="s">
        <v>64</v>
      </c>
      <c r="H115" s="1">
        <f>SUM(H116)</f>
        <v>3377</v>
      </c>
    </row>
    <row r="116" spans="1:8" ht="12.75">
      <c r="A116" t="s">
        <v>21</v>
      </c>
      <c r="H116">
        <v>3377</v>
      </c>
    </row>
    <row r="117" s="2" customFormat="1" ht="12.75"/>
    <row r="118" spans="1:8" s="1" customFormat="1" ht="12.75">
      <c r="A118" s="1" t="s">
        <v>52</v>
      </c>
      <c r="H118" s="1">
        <f>SUM(H119)</f>
        <v>0</v>
      </c>
    </row>
    <row r="119" spans="1:8" s="2" customFormat="1" ht="12.75">
      <c r="A119" s="2" t="s">
        <v>53</v>
      </c>
      <c r="H119" s="2">
        <v>0</v>
      </c>
    </row>
    <row r="120" s="2" customFormat="1" ht="12.75"/>
    <row r="122" spans="1:8" s="1" customFormat="1" ht="12.75">
      <c r="A122" s="1" t="s">
        <v>54</v>
      </c>
      <c r="H122" s="1">
        <f>SUM(H124)</f>
        <v>84795</v>
      </c>
    </row>
    <row r="124" spans="1:8" s="1" customFormat="1" ht="12.75">
      <c r="A124" s="1" t="s">
        <v>55</v>
      </c>
      <c r="H124" s="1">
        <f>SUM(H125+H126)</f>
        <v>84795</v>
      </c>
    </row>
    <row r="125" spans="1:8" s="1" customFormat="1" ht="12.75">
      <c r="A125" s="1" t="s">
        <v>75</v>
      </c>
      <c r="H125" s="1">
        <f>SUM(H126+H127)</f>
        <v>42632</v>
      </c>
    </row>
    <row r="126" spans="1:8" s="2" customFormat="1" ht="12.75">
      <c r="A126" s="2" t="s">
        <v>76</v>
      </c>
      <c r="H126" s="2">
        <v>42163</v>
      </c>
    </row>
    <row r="127" spans="1:8" s="2" customFormat="1" ht="12.75">
      <c r="A127" s="2" t="s">
        <v>77</v>
      </c>
      <c r="H127" s="2">
        <v>469</v>
      </c>
    </row>
    <row r="128" s="2" customFormat="1" ht="12.75"/>
    <row r="129" spans="1:8" s="1" customFormat="1" ht="12.75">
      <c r="A129" s="1" t="s">
        <v>78</v>
      </c>
      <c r="H129" s="1">
        <f>SUM(H130)</f>
        <v>1003</v>
      </c>
    </row>
    <row r="130" spans="1:8" s="2" customFormat="1" ht="12.75">
      <c r="A130" s="2" t="s">
        <v>79</v>
      </c>
      <c r="H130" s="2">
        <v>1003</v>
      </c>
    </row>
    <row r="132" spans="1:8" ht="12.75">
      <c r="A132" t="s">
        <v>23</v>
      </c>
      <c r="H132">
        <v>6934688</v>
      </c>
    </row>
    <row r="133" spans="1:8" ht="12.75">
      <c r="A133" t="s">
        <v>24</v>
      </c>
      <c r="H133">
        <v>43635</v>
      </c>
    </row>
    <row r="134" spans="1:8" s="1" customFormat="1" ht="12.75">
      <c r="A134" s="1" t="s">
        <v>22</v>
      </c>
      <c r="H134" s="1">
        <f>SUM(H132+H133)</f>
        <v>6978323</v>
      </c>
    </row>
    <row r="138" ht="12.75">
      <c r="A138" t="s">
        <v>101</v>
      </c>
    </row>
    <row r="140" spans="1:8" s="1" customFormat="1" ht="12.75">
      <c r="A140" s="1" t="s">
        <v>57</v>
      </c>
      <c r="H140" s="7">
        <v>153</v>
      </c>
    </row>
    <row r="141" ht="12.75">
      <c r="A141" t="s">
        <v>99</v>
      </c>
    </row>
    <row r="142" ht="12.75">
      <c r="A142" t="s">
        <v>100</v>
      </c>
    </row>
    <row r="146" ht="12.75">
      <c r="A146" t="s">
        <v>85</v>
      </c>
    </row>
    <row r="147" ht="12.75">
      <c r="A147" t="s">
        <v>83</v>
      </c>
    </row>
    <row r="148" ht="12.75">
      <c r="A148" t="s">
        <v>86</v>
      </c>
    </row>
    <row r="149" ht="12.75">
      <c r="A149" t="s">
        <v>84</v>
      </c>
    </row>
    <row r="151" ht="12.75">
      <c r="A151" t="s">
        <v>56</v>
      </c>
    </row>
    <row r="153" ht="12.75">
      <c r="A153" t="s">
        <v>102</v>
      </c>
    </row>
    <row r="154" ht="12.75">
      <c r="A154" t="s">
        <v>104</v>
      </c>
    </row>
    <row r="155" ht="12.75">
      <c r="A155" t="s">
        <v>105</v>
      </c>
    </row>
    <row r="156" ht="12.75">
      <c r="A156" t="s">
        <v>103</v>
      </c>
    </row>
    <row r="157" ht="12.75">
      <c r="A157" t="s">
        <v>87</v>
      </c>
    </row>
    <row r="158" ht="12.75">
      <c r="A158" t="s">
        <v>89</v>
      </c>
    </row>
    <row r="159" ht="12.75">
      <c r="A159" t="s">
        <v>90</v>
      </c>
    </row>
    <row r="160" ht="12.75">
      <c r="A160" t="s">
        <v>88</v>
      </c>
    </row>
    <row r="161" ht="12.75">
      <c r="A161" t="s">
        <v>106</v>
      </c>
    </row>
    <row r="165" spans="2:7" ht="12.75">
      <c r="B165" t="s">
        <v>66</v>
      </c>
      <c r="G165" t="s">
        <v>80</v>
      </c>
    </row>
    <row r="166" spans="2:7" ht="12.75">
      <c r="B166" t="s">
        <v>67</v>
      </c>
      <c r="G166" t="s">
        <v>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SŠ Lovre Monti</dc:creator>
  <cp:keywords/>
  <dc:description/>
  <cp:lastModifiedBy>Korisnik</cp:lastModifiedBy>
  <cp:lastPrinted>2015-01-30T06:14:09Z</cp:lastPrinted>
  <dcterms:created xsi:type="dcterms:W3CDTF">2011-02-10T09:36:35Z</dcterms:created>
  <dcterms:modified xsi:type="dcterms:W3CDTF">2015-01-30T06:15:38Z</dcterms:modified>
  <cp:category/>
  <cp:version/>
  <cp:contentType/>
  <cp:contentStatus/>
</cp:coreProperties>
</file>